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Sheet0!$A$1:$O$29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HYPERLINK("https://vtmf.veevavault.com/ui/#doc_info/31696263/0/1", "77242113UCO3002---Relevant Communications-19 May 2026 (v0.1)")</f>
        <v>77242113UCO3002---Relevant Communications-19 May 2026 (v0.1)</v>
      </c>
      <c r="B19" s="3" t="inlineStr">
        <is>
          <t>Central Trial Documents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Email Correspondence PLS Scope Confirmation 19May2026</t>
        </is>
      </c>
      <c r="F19" s="2" t="str">
        <f>HYPERLINK("https://vtmf.veevavault.com/ui/#doc_info/31696263/0/1", "VTMF-25578773")</f>
        <v>VTMF-25578773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46161.625081018516</v>
      </c>
      <c r="K19" s="5" t="inlineStr">
        <is>
          <t/>
        </is>
      </c>
      <c r="L19" s="5" t="n">
        <v>46161.0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HYPERLINK("https://vtmf.veevavault.com/ui/#doc_info/31502170/0/1", "77242113UCO3002---Relevant Communications-22 Apr 2026 (v0.1)")</f>
        <v>77242113UCO3002---Relevant Communications-22 Apr 2026 (v0.1)</v>
      </c>
      <c r="B20" s="3" t="inlineStr">
        <is>
          <t>IP and Trial Supplies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CFTT decision on use of commercial SmPc/Package Insert for Vedolizumab 22Apr2026</t>
        </is>
      </c>
      <c r="F20" s="2" t="str">
        <f>HYPERLINK("https://vtmf.veevavault.com/ui/#doc_info/31502170/0/1", "VTMF-25420215")</f>
        <v>VTMF-25420215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46133.790925925925</v>
      </c>
      <c r="K20" s="5" t="inlineStr">
        <is>
          <t/>
        </is>
      </c>
      <c r="L20" s="5" t="n">
        <v>46134.0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HYPERLINK("https://vtmf.veevavault.com/ui/#doc_info/31656301/0/2", "77242113UCO3002---UAT Documentation (EDC) (v0.2)")</f>
        <v>77242113UCO3002---UAT Documentation (EDC) (v0.2)</v>
      </c>
      <c r="B21" s="3" t="inlineStr">
        <is>
          <t>Data Management</t>
        </is>
      </c>
      <c r="C21" s="3" t="inlineStr">
        <is>
          <t>EDC Management</t>
        </is>
      </c>
      <c r="D21" s="3" t="inlineStr">
        <is>
          <t>UAT Documentation (EDC)</t>
        </is>
      </c>
      <c r="E21" s="3" t="inlineStr">
        <is>
          <t>EDC Build Companion - V0.1; 13May2026</t>
        </is>
      </c>
      <c r="F21" s="2" t="str">
        <f>HYPERLINK("https://vtmf.veevavault.com/ui/#doc_info/31656301/0/2", "VTMF-25550495")</f>
        <v>VTMF-25550495</v>
      </c>
      <c r="G21" s="3" t="inlineStr">
        <is>
          <t/>
        </is>
      </c>
      <c r="H21" s="3" t="inlineStr">
        <is>
          <t>Yafang Wang</t>
        </is>
      </c>
      <c r="I21" s="3" t="inlineStr">
        <is>
          <t>Yafang Wang</t>
        </is>
      </c>
      <c r="J21" s="4" t="n">
        <v>46164.4790625</v>
      </c>
      <c r="K21" s="5" t="inlineStr">
        <is>
          <t/>
        </is>
      </c>
      <c r="L21" s="5" t="n">
        <v>46155.0</v>
      </c>
      <c r="M21" s="3" t="inlineStr">
        <is>
          <t>Draft</t>
        </is>
      </c>
      <c r="N21" s="3" t="inlineStr">
        <is>
          <t/>
        </is>
      </c>
      <c r="O21" s="3" t="inlineStr">
        <is>
          <t>77242113UCO3002</t>
        </is>
      </c>
    </row>
    <row r="22">
      <c r="A22" s="2" t="str">
        <f>HYPERLINK("https://vtmf.veevavault.com/ui/#doc_info/31880656/0/1", "NE - 77242113UCO3002---Non Essential (v0.1)")</f>
        <v>NE - 77242113UCO3002---Non Essential (v0.1)</v>
      </c>
      <c r="B22" s="3" t="inlineStr">
        <is>
          <t>Non Essential</t>
        </is>
      </c>
      <c r="C22" s="3" t="inlineStr">
        <is>
          <t>J&amp;J Confidential</t>
        </is>
      </c>
      <c r="D22" s="3" t="inlineStr">
        <is>
          <t>J&amp;J Confidential</t>
        </is>
      </c>
      <c r="E22" s="3" t="inlineStr">
        <is>
          <t>Digital Health - eCOA - 77242113UCO3002 Overview Form</t>
        </is>
      </c>
      <c r="F22" s="2" t="str">
        <f>HYPERLINK("https://vtmf.veevavault.com/ui/#doc_info/31880656/0/1", "VTMF-25737588")</f>
        <v>VTMF-25737588</v>
      </c>
      <c r="G22" s="3" t="inlineStr">
        <is>
          <t/>
        </is>
      </c>
      <c r="H22" s="3" t="inlineStr">
        <is>
          <t>Michael Heilman</t>
        </is>
      </c>
      <c r="I22" s="3" t="inlineStr">
        <is>
          <t>Michael Heilman</t>
        </is>
      </c>
      <c r="J22" s="4" t="n">
        <v>46188.73122685185</v>
      </c>
      <c r="K22" s="5" t="inlineStr">
        <is>
          <t/>
        </is>
      </c>
      <c r="L22" s="5" t="inlineStr">
        <is>
          <t/>
        </is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HYPERLINK("https://vtmf.veevavault.com/ui/#doc_info/31291510/0/1", "77242113UCO3002---Certificate of Analysis (v0.1)")</f>
        <v>77242113UCO3002---Certificate of Analysis (v0.1)</v>
      </c>
      <c r="B23" s="3" t="inlineStr">
        <is>
          <t>IP and Trial Supplies</t>
        </is>
      </c>
      <c r="C23" s="3" t="inlineStr">
        <is>
          <t>IP Release Process Documentation</t>
        </is>
      </c>
      <c r="D23" s="3" t="inlineStr">
        <is>
          <t>Certificate of Analysis</t>
        </is>
      </c>
      <c r="E23" s="3" t="inlineStr">
        <is>
          <t/>
        </is>
      </c>
      <c r="F23" s="2" t="str">
        <f>HYPERLINK("https://vtmf.veevavault.com/ui/#doc_info/31291510/0/1", "VTMF-25236597")</f>
        <v>VTMF-25236597</v>
      </c>
      <c r="G23" s="3" t="inlineStr">
        <is>
          <t>SAP Repository</t>
        </is>
      </c>
      <c r="H23" s="3" t="inlineStr">
        <is>
          <t>EDL Admin</t>
        </is>
      </c>
      <c r="I23" s="3" t="inlineStr">
        <is>
          <t>EDL Admin</t>
        </is>
      </c>
      <c r="J23" s="4" t="n">
        <v>46108.8752662037</v>
      </c>
      <c r="K23" s="5" t="inlineStr">
        <is>
          <t/>
        </is>
      </c>
      <c r="L23" s="5" t="inlineStr">
        <is>
          <t/>
        </is>
      </c>
      <c r="M23" s="3" t="inlineStr">
        <is>
          <t>Planned</t>
        </is>
      </c>
      <c r="N23" s="3" t="inlineStr">
        <is>
          <t>Study Start</t>
        </is>
      </c>
      <c r="O23" s="3" t="inlineStr">
        <is>
          <t>77242113UCO3002</t>
        </is>
      </c>
    </row>
    <row r="24">
      <c r="A24" s="2" t="str">
        <f>HYPERLINK("https://vtmf.veevavault.com/ui/#doc_info/31291509/0/1", "77242113UCO3002---Copy of the Manufacturer Authorization (v0.1)")</f>
        <v>77242113UCO3002---Copy of the Manufacturer Authorization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Copy of the Manufacturer Authorization</t>
        </is>
      </c>
      <c r="E24" s="3" t="inlineStr">
        <is>
          <t/>
        </is>
      </c>
      <c r="F24" s="2" t="str">
        <f>HYPERLINK("https://vtmf.veevavault.com/ui/#doc_info/31291509/0/1", "VTMF-25236596")</f>
        <v>VTMF-25236596</v>
      </c>
      <c r="G24" s="3" t="inlineStr">
        <is>
          <t>EudraGMP Database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Country Start, 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5" s="3" t="inlineStr">
        <is>
          <t>IP and Trial Supplies</t>
        </is>
      </c>
      <c r="C25" s="3" t="inlineStr">
        <is>
          <t>IP Documentation</t>
        </is>
      </c>
      <c r="D25" s="3" t="inlineStr">
        <is>
          <t>Country Confirmation for Additional Labeling</t>
        </is>
      </c>
      <c r="E25" s="3" t="inlineStr">
        <is>
          <t/>
        </is>
      </c>
      <c r="F25" s="2" t="str">
        <f>HYPERLINK("https://vtmf.veevavault.com/ui/#doc_info/31291505/0/1", "VTMF-25236592")</f>
        <v>VTMF-25236592</v>
      </c>
      <c r="G25" s="3" t="inlineStr">
        <is>
          <t>SAP Repository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Close</t>
        </is>
      </c>
      <c r="O25" s="3" t="inlineStr">
        <is>
          <t>77242113UCO3002</t>
        </is>
      </c>
    </row>
    <row r="26">
      <c r="A26" s="2" t="str">
        <f>HYPERLINK("https://vtmf.veevavault.com/ui/#doc_info/31291506/0/1", "77242113UCO3002---IP Quality Complaint Resolution (v0.1)")</f>
        <v>77242113UCO3002---IP Quality Complaint Resolution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IP Quality Complaint Resolution</t>
        </is>
      </c>
      <c r="E26" s="3" t="inlineStr">
        <is>
          <t/>
        </is>
      </c>
      <c r="F26" s="2" t="str">
        <f>HYPERLINK("https://vtmf.veevavault.com/ui/#doc_info/31291506/0/1", "VTMF-25236593")</f>
        <v>VTMF-25236593</v>
      </c>
      <c r="G26" s="3" t="inlineStr">
        <is>
          <t>PQMS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Not associated to a milestone</t>
        </is>
      </c>
      <c r="O26" s="3" t="inlineStr">
        <is>
          <t>77242113UCO3002</t>
        </is>
      </c>
    </row>
    <row r="27">
      <c r="A27" s="2" t="str">
        <f>HYPERLINK("https://vtmf.veevavault.com/ui/#doc_info/31291507/0/1", "77242113UCO3002---IP Recall Documentation- (v0.1)")</f>
        <v>77242113UCO3002---IP Recall Documentation-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Recall Documentation</t>
        </is>
      </c>
      <c r="E27" s="3" t="inlineStr">
        <is>
          <t/>
        </is>
      </c>
      <c r="F27" s="2" t="str">
        <f>HYPERLINK("https://vtmf.veevavault.com/ui/#doc_info/31291507/0/1", "VTMF-25236594")</f>
        <v>VTMF-25236594</v>
      </c>
      <c r="G27" s="3" t="inlineStr">
        <is>
          <t>COMET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Study Close</t>
        </is>
      </c>
      <c r="O27" s="3" t="inlineStr">
        <is>
          <t>77242113UCO3002</t>
        </is>
      </c>
    </row>
    <row r="28">
      <c r="A28" s="2" t="str">
        <f>HYPERLINK("https://vtmf.veevavault.com/ui/#doc_info/31291511/0/1", "77242113UCO3002---IP Regulatory Release Documentation (v0.1)")</f>
        <v>77242113UCO3002---IP Regulatory Release Documentation (v0.1)</v>
      </c>
      <c r="B28" s="3" t="inlineStr">
        <is>
          <t>IP and Trial Supplies</t>
        </is>
      </c>
      <c r="C28" s="3" t="inlineStr">
        <is>
          <t>IP Release Process Documentation</t>
        </is>
      </c>
      <c r="D28" s="3" t="inlineStr">
        <is>
          <t>IP Regulatory Release Documentation</t>
        </is>
      </c>
      <c r="E28" s="3" t="inlineStr">
        <is>
          <t/>
        </is>
      </c>
      <c r="F28" s="2" t="str">
        <f>HYPERLINK("https://vtmf.veevavault.com/ui/#doc_info/31291511/0/1", "VTMF-25236598")</f>
        <v>VTMF-25236598</v>
      </c>
      <c r="G28" s="3" t="inlineStr">
        <is>
          <t>SAP Repository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Country Start, Study Start</t>
        </is>
      </c>
      <c r="O28" s="3" t="inlineStr">
        <is>
          <t>77242113UCO3002</t>
        </is>
      </c>
    </row>
    <row r="29">
      <c r="A29" s="2" t="str">
        <f>HYPERLINK("https://vtmf.veevavault.com/ui/#doc_info/31291508/0/1", "77242113UCO3002---QP (Qualified Person) Certification (v0.1)")</f>
        <v>77242113UCO3002---QP (Qualified Person) Certification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QP (Qualified Person) Certification</t>
        </is>
      </c>
      <c r="E29" s="3" t="inlineStr">
        <is>
          <t/>
        </is>
      </c>
      <c r="F29" s="2" t="str">
        <f>HYPERLINK("https://vtmf.veevavault.com/ui/#doc_info/31291508/0/1", "VTMF-25236595")</f>
        <v>VTMF-25236595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Study Start</t>
        </is>
      </c>
      <c r="O29" s="3" t="inlineStr">
        <is>
          <t>77242113UCO3002</t>
        </is>
      </c>
    </row>
  </sheetData>
  <autoFilter ref="A1:O29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2026-06-16T03:03:45Z</dcterms:created>
  <dc:creator>Apache POI</dc:creator>
</cp:coreProperties>
</file>